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2_Opis Przedmiotu Zamówienia\PAKIET 1 (BRODNICZKA, KRAJKOWO)\"/>
    </mc:Choice>
  </mc:AlternateContent>
  <xr:revisionPtr revIDLastSave="0" documentId="13_ncr:1_{137CD248-B26B-47CD-8244-9DF3D4F71F3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Kosztorys inwestorski" sheetId="1" r:id="rId1"/>
  </sheets>
  <definedNames>
    <definedName name="_xlnm._FilterDatabase" localSheetId="0" hidden="1">'Kosztorys inwestorski'!$B$30:$L$75</definedName>
  </definedNames>
  <calcPr calcId="191029"/>
</workbook>
</file>

<file path=xl/calcChain.xml><?xml version="1.0" encoding="utf-8"?>
<calcChain xmlns="http://schemas.openxmlformats.org/spreadsheetml/2006/main">
  <c r="L62" i="1" l="1"/>
  <c r="I68" i="1"/>
  <c r="K68" i="1" s="1"/>
  <c r="I62" i="1"/>
  <c r="K62" i="1" s="1"/>
  <c r="I57" i="1"/>
  <c r="K57" i="1" s="1"/>
  <c r="I56" i="1"/>
  <c r="L56" i="1" s="1"/>
  <c r="I55" i="1"/>
  <c r="L55" i="1" s="1"/>
  <c r="K34" i="1"/>
  <c r="I73" i="1"/>
  <c r="L73" i="1" s="1"/>
  <c r="I72" i="1"/>
  <c r="L72" i="1" s="1"/>
  <c r="I71" i="1"/>
  <c r="L71" i="1" s="1"/>
  <c r="I70" i="1"/>
  <c r="L70" i="1" s="1"/>
  <c r="I69" i="1"/>
  <c r="L69" i="1" s="1"/>
  <c r="I67" i="1"/>
  <c r="L67" i="1" s="1"/>
  <c r="I66" i="1"/>
  <c r="K66" i="1" s="1"/>
  <c r="I65" i="1"/>
  <c r="L65" i="1" s="1"/>
  <c r="I64" i="1"/>
  <c r="K64" i="1" s="1"/>
  <c r="I63" i="1"/>
  <c r="L63" i="1" s="1"/>
  <c r="I61" i="1"/>
  <c r="L61" i="1" s="1"/>
  <c r="I60" i="1"/>
  <c r="K60" i="1" s="1"/>
  <c r="I59" i="1"/>
  <c r="L59" i="1" s="1"/>
  <c r="I58" i="1"/>
  <c r="L58" i="1" s="1"/>
  <c r="I54" i="1"/>
  <c r="K54" i="1" s="1"/>
  <c r="I53" i="1"/>
  <c r="L53" i="1" s="1"/>
  <c r="I52" i="1"/>
  <c r="K52" i="1" s="1"/>
  <c r="I51" i="1"/>
  <c r="K51" i="1" s="1"/>
  <c r="I50" i="1"/>
  <c r="L50" i="1" s="1"/>
  <c r="I49" i="1"/>
  <c r="L49" i="1" s="1"/>
  <c r="I48" i="1"/>
  <c r="L48" i="1" s="1"/>
  <c r="I47" i="1"/>
  <c r="K47" i="1" s="1"/>
  <c r="I46" i="1"/>
  <c r="L46" i="1" s="1"/>
  <c r="I45" i="1"/>
  <c r="K45" i="1" s="1"/>
  <c r="I44" i="1"/>
  <c r="L44" i="1" s="1"/>
  <c r="I43" i="1"/>
  <c r="L43" i="1" s="1"/>
  <c r="I42" i="1"/>
  <c r="L42" i="1" s="1"/>
  <c r="I41" i="1"/>
  <c r="L41" i="1" s="1"/>
  <c r="I40" i="1"/>
  <c r="L40" i="1" s="1"/>
  <c r="I39" i="1"/>
  <c r="L39" i="1" s="1"/>
  <c r="I38" i="1"/>
  <c r="L38" i="1" s="1"/>
  <c r="I37" i="1"/>
  <c r="K37" i="1" s="1"/>
  <c r="I36" i="1"/>
  <c r="L36" i="1" s="1"/>
  <c r="I35" i="1"/>
  <c r="L35" i="1" s="1"/>
  <c r="I34" i="1"/>
  <c r="L34" i="1" s="1"/>
  <c r="I33" i="1"/>
  <c r="K33" i="1" s="1"/>
  <c r="I32" i="1"/>
  <c r="L32" i="1" s="1"/>
  <c r="I31" i="1"/>
  <c r="L31" i="1" s="1"/>
  <c r="I28" i="1"/>
  <c r="L28" i="1" s="1"/>
  <c r="I23" i="1"/>
  <c r="K23" i="1" s="1"/>
  <c r="I18" i="1"/>
  <c r="L18" i="1" s="1"/>
  <c r="I13" i="1"/>
  <c r="L13" i="1" s="1"/>
  <c r="I8" i="1"/>
  <c r="F74" i="1" s="1"/>
  <c r="L57" i="1" l="1"/>
  <c r="K13" i="1"/>
  <c r="K18" i="1"/>
  <c r="L23" i="1"/>
  <c r="K8" i="1"/>
  <c r="K28" i="1"/>
  <c r="L68" i="1"/>
  <c r="L8" i="1"/>
  <c r="K46" i="1"/>
  <c r="K61" i="1"/>
  <c r="K55" i="1"/>
  <c r="L33" i="1"/>
  <c r="K56" i="1"/>
  <c r="L45" i="1"/>
  <c r="L60" i="1"/>
  <c r="K35" i="1"/>
  <c r="K63" i="1"/>
  <c r="K36" i="1"/>
  <c r="K65" i="1"/>
  <c r="K38" i="1"/>
  <c r="L37" i="1"/>
  <c r="K67" i="1"/>
  <c r="L66" i="1"/>
  <c r="K69" i="1"/>
  <c r="L51" i="1"/>
  <c r="K53" i="1"/>
  <c r="K70" i="1"/>
  <c r="L52" i="1"/>
  <c r="K42" i="1"/>
  <c r="K71" i="1"/>
  <c r="K43" i="1"/>
  <c r="K58" i="1"/>
  <c r="K72" i="1"/>
  <c r="L54" i="1"/>
  <c r="K48" i="1"/>
  <c r="L47" i="1"/>
  <c r="K49" i="1"/>
  <c r="L64" i="1"/>
  <c r="K50" i="1"/>
  <c r="K39" i="1"/>
  <c r="K40" i="1"/>
  <c r="K41" i="1"/>
  <c r="K32" i="1"/>
  <c r="K44" i="1"/>
  <c r="K59" i="1"/>
  <c r="K73" i="1"/>
  <c r="K31" i="1"/>
  <c r="F75" i="1" l="1"/>
</calcChain>
</file>

<file path=xl/sharedStrings.xml><?xml version="1.0" encoding="utf-8"?>
<sst xmlns="http://schemas.openxmlformats.org/spreadsheetml/2006/main" count="268" uniqueCount="155">
  <si>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</si>
  <si>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</si>
  <si>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</si>
  <si>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</si>
  <si>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</si>
  <si>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</si>
  <si>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</si>
  <si>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</si>
  <si>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</si>
  <si>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</si>
  <si>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</si>
  <si>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</si>
  <si>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</si>
  <si>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</si>
  <si>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</si>
  <si>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</si>
  <si>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</si>
  <si>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</si>
  <si>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</si>
  <si>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</si>
  <si>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</si>
  <si>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15</t>
  </si>
  <si>
    <t>PORZ-ZRB</t>
  </si>
  <si>
    <t>Porządkowanie zrębów z pozostałości drzewnych - mechaniczne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</si>
  <si>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</si>
  <si>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</si>
  <si>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</si>
  <si>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</si>
  <si>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</si>
  <si>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</si>
  <si>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</si>
  <si>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</si>
  <si>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</si>
  <si>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</si>
  <si>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</si>
  <si>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</si>
  <si>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</si>
  <si>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</si>
  <si>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</si>
  <si>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</si>
  <si>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</si>
  <si>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</si>
  <si>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</si>
  <si>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</si>
  <si>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</si>
  <si>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</si>
  <si>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</si>
  <si>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</si>
  <si>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</si>
  <si>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</si>
  <si>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</si>
  <si>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</si>
  <si>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</si>
  <si>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</si>
  <si>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</si>
  <si>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</si>
  <si>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</si>
  <si>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</si>
  <si>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</si>
  <si>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</si>
  <si>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</si>
  <si>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</si>
  <si>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</si>
  <si>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</si>
  <si>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</si>
  <si>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</si>
  <si>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</si>
  <si>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</si>
  <si>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</si>
  <si>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</si>
  <si>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</si>
  <si>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</si>
  <si>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</si>
  <si>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</si>
  <si>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</si>
  <si>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</si>
  <si>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</si>
  <si>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</si>
  <si>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</si>
  <si>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</si>
  <si>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</si>
  <si>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</si>
  <si>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</si>
  <si>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</si>
  <si>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</si>
  <si>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</si>
  <si>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</si>
  <si>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</si>
  <si>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</si>
  <si>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</si>
  <si>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</si>
  <si>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</si>
  <si>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</si>
  <si>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</si>
  <si>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</si>
  <si>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</si>
  <si>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</si>
  <si>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</si>
  <si>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</si>
  <si>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</si>
  <si>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</si>
  <si>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</si>
  <si>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</si>
  <si>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</si>
  <si>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</si>
  <si>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</si>
  <si>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</si>
  <si>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</si>
  <si>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</si>
  <si>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</si>
  <si>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</si>
  <si>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</si>
  <si>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</si>
  <si>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</si>
  <si>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</si>
  <si>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</si>
  <si>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</si>
  <si>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</si>
  <si>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</si>
  <si>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</si>
  <si>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</si>
  <si>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</si>
  <si>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</si>
  <si>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</si>
  <si>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</si>
  <si>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</si>
  <si>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</si>
  <si>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</si>
  <si>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</si>
  <si>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</si>
  <si>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</si>
  <si>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</si>
  <si>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</si>
  <si>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</si>
  <si>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</si>
  <si>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</si>
  <si>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</si>
  <si>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</si>
  <si>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</si>
  <si>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</si>
  <si>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</si>
  <si>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</si>
  <si>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</si>
  <si>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</si>
  <si>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</si>
  <si>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</si>
  <si>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</si>
  <si>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</si>
  <si>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</si>
  <si>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</si>
  <si>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</si>
  <si>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Wartość całkowita brutto 
w PLN</t>
  </si>
  <si>
    <t>WYCENA WARTOŚCI ZAMÓWIENIA DLA POSZCZEGÓLNYCH PRAC</t>
  </si>
  <si>
    <r>
      <t xml:space="preserve">Kosztorys inwestorski na przetarg nieograniczony na „Wykonywanie usług z zakresu gospodarki leśnej na terenie Nadleśnictwa Konstantynowo w roku 2026''  na pakiet: </t>
    </r>
    <r>
      <rPr>
        <sz val="11"/>
        <color rgb="FFFF0000"/>
        <rFont val="Arial"/>
        <family val="2"/>
        <charset val="238"/>
      </rPr>
      <t>Pakiet 1 (BRODNICZKA, KRAJKOWO)</t>
    </r>
    <r>
      <rPr>
        <sz val="11"/>
        <color rgb="FF333333"/>
        <rFont val="Arial"/>
        <family val="2"/>
        <charset val="238"/>
      </rPr>
      <t>, tego zamówienia:</t>
    </r>
  </si>
  <si>
    <t>Załącznik nr 2.2.2. - wycena wartości zamówienia dla poszczególnych prac szacowanych z wykorzystaniem Katalogu pracochłonności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</si>
</sst>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75"/>
  <sheetViews>
    <sheetView tabSelected="1" workbookViewId="0">
      <selection activeCell="B2" sqref="B2:M2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ht="28.8" customHeight="1" x14ac:dyDescent="0.25">
      <c r="B1" s="11" t="s">
        <v>154</v>
      </c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2:13" s="1" customFormat="1" ht="24" customHeight="1" x14ac:dyDescent="0.2">
      <c r="B2" s="12" t="s">
        <v>152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2:13" s="1" customFormat="1" ht="50.1" customHeight="1" x14ac:dyDescent="0.2">
      <c r="B3" s="17" t="s">
        <v>153</v>
      </c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2:13" s="1" customFormat="1" ht="3.15" customHeight="1" x14ac:dyDescent="0.2"/>
    <row r="5" spans="2:13" s="1" customFormat="1" ht="18.149999999999999" customHeight="1" x14ac:dyDescent="0.2">
      <c r="B5" s="16" t="s">
        <v>146</v>
      </c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2:13" s="1" customFormat="1" ht="5.25" customHeight="1" x14ac:dyDescent="0.2"/>
    <row r="7" spans="2:13" s="1" customFormat="1" ht="35.700000000000003" customHeight="1" x14ac:dyDescent="0.2">
      <c r="B7" s="2" t="s">
        <v>0</v>
      </c>
      <c r="C7" s="3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3" t="s">
        <v>7</v>
      </c>
      <c r="J7" s="4" t="s">
        <v>8</v>
      </c>
      <c r="K7" s="4" t="s">
        <v>9</v>
      </c>
      <c r="L7" s="3" t="s">
        <v>151</v>
      </c>
    </row>
    <row r="8" spans="2:13" s="1" customFormat="1" ht="19.649999999999999" customHeight="1" x14ac:dyDescent="0.2">
      <c r="B8" s="5">
        <v>1</v>
      </c>
      <c r="C8" s="6" t="s">
        <v>10</v>
      </c>
      <c r="D8" s="6" t="s">
        <v>11</v>
      </c>
      <c r="E8" s="7" t="s">
        <v>12</v>
      </c>
      <c r="F8" s="6" t="s">
        <v>13</v>
      </c>
      <c r="G8" s="8">
        <v>2398</v>
      </c>
      <c r="H8" s="8">
        <v>45.82</v>
      </c>
      <c r="I8" s="8">
        <f>G8*H8</f>
        <v>109876.36</v>
      </c>
      <c r="J8" s="5">
        <v>8</v>
      </c>
      <c r="K8" s="8">
        <f>I8*0.08</f>
        <v>8790.1088</v>
      </c>
      <c r="L8" s="8">
        <f>I8*1.08</f>
        <v>118666.4688</v>
      </c>
    </row>
    <row r="9" spans="2:13" s="1" customFormat="1" ht="3.15" customHeight="1" x14ac:dyDescent="0.2"/>
    <row r="10" spans="2:13" s="1" customFormat="1" ht="18.149999999999999" customHeight="1" x14ac:dyDescent="0.2">
      <c r="B10" s="16" t="s">
        <v>147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2:13" s="1" customFormat="1" ht="5.25" customHeight="1" x14ac:dyDescent="0.2"/>
    <row r="12" spans="2:13" s="1" customFormat="1" ht="35.700000000000003" customHeight="1" x14ac:dyDescent="0.2">
      <c r="B12" s="2" t="s">
        <v>0</v>
      </c>
      <c r="C12" s="3" t="s">
        <v>1</v>
      </c>
      <c r="D12" s="4" t="s">
        <v>2</v>
      </c>
      <c r="E12" s="4" t="s">
        <v>3</v>
      </c>
      <c r="F12" s="4" t="s">
        <v>4</v>
      </c>
      <c r="G12" s="4" t="s">
        <v>5</v>
      </c>
      <c r="H12" s="4" t="s">
        <v>6</v>
      </c>
      <c r="I12" s="3" t="s">
        <v>7</v>
      </c>
      <c r="J12" s="4" t="s">
        <v>8</v>
      </c>
      <c r="K12" s="4" t="s">
        <v>9</v>
      </c>
      <c r="L12" s="3" t="s">
        <v>151</v>
      </c>
    </row>
    <row r="13" spans="2:13" s="1" customFormat="1" ht="19.649999999999999" customHeight="1" x14ac:dyDescent="0.2">
      <c r="B13" s="5">
        <v>2</v>
      </c>
      <c r="C13" s="6" t="s">
        <v>10</v>
      </c>
      <c r="D13" s="6" t="s">
        <v>11</v>
      </c>
      <c r="E13" s="7" t="s">
        <v>12</v>
      </c>
      <c r="F13" s="6" t="s">
        <v>13</v>
      </c>
      <c r="G13" s="8">
        <v>4167</v>
      </c>
      <c r="H13" s="8">
        <v>65.12</v>
      </c>
      <c r="I13" s="8">
        <f>G13*H13</f>
        <v>271355.04000000004</v>
      </c>
      <c r="J13" s="5">
        <v>8</v>
      </c>
      <c r="K13" s="8">
        <f>I13*0.08</f>
        <v>21708.403200000004</v>
      </c>
      <c r="L13" s="8">
        <f>I13*1.08</f>
        <v>293063.44320000004</v>
      </c>
    </row>
    <row r="14" spans="2:13" s="1" customFormat="1" ht="3.15" customHeight="1" x14ac:dyDescent="0.2"/>
    <row r="15" spans="2:13" s="1" customFormat="1" ht="18.149999999999999" customHeight="1" x14ac:dyDescent="0.2">
      <c r="B15" s="16" t="s">
        <v>148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2:13" s="1" customFormat="1" ht="5.25" customHeight="1" x14ac:dyDescent="0.2"/>
    <row r="17" spans="2:12" s="1" customFormat="1" ht="35.700000000000003" customHeight="1" x14ac:dyDescent="0.2">
      <c r="B17" s="2" t="s">
        <v>0</v>
      </c>
      <c r="C17" s="3" t="s">
        <v>1</v>
      </c>
      <c r="D17" s="4" t="s">
        <v>2</v>
      </c>
      <c r="E17" s="4" t="s">
        <v>3</v>
      </c>
      <c r="F17" s="4" t="s">
        <v>4</v>
      </c>
      <c r="G17" s="4" t="s">
        <v>5</v>
      </c>
      <c r="H17" s="4" t="s">
        <v>6</v>
      </c>
      <c r="I17" s="3" t="s">
        <v>7</v>
      </c>
      <c r="J17" s="4" t="s">
        <v>8</v>
      </c>
      <c r="K17" s="4" t="s">
        <v>9</v>
      </c>
      <c r="L17" s="3" t="s">
        <v>151</v>
      </c>
    </row>
    <row r="18" spans="2:12" s="1" customFormat="1" ht="19.649999999999999" customHeight="1" x14ac:dyDescent="0.2">
      <c r="B18" s="5">
        <v>3</v>
      </c>
      <c r="C18" s="6" t="s">
        <v>10</v>
      </c>
      <c r="D18" s="6" t="s">
        <v>11</v>
      </c>
      <c r="E18" s="7" t="s">
        <v>12</v>
      </c>
      <c r="F18" s="6" t="s">
        <v>13</v>
      </c>
      <c r="G18" s="8">
        <v>7889</v>
      </c>
      <c r="H18" s="8">
        <v>79.48</v>
      </c>
      <c r="I18" s="8">
        <f>G18*H18</f>
        <v>627017.72000000009</v>
      </c>
      <c r="J18" s="5">
        <v>8</v>
      </c>
      <c r="K18" s="8">
        <f>I18*0.08</f>
        <v>50161.417600000008</v>
      </c>
      <c r="L18" s="8">
        <f>I18*1.08</f>
        <v>677179.13760000013</v>
      </c>
    </row>
    <row r="19" spans="2:12" s="1" customFormat="1" ht="3.15" customHeight="1" x14ac:dyDescent="0.2"/>
    <row r="20" spans="2:12" s="1" customFormat="1" ht="18.149999999999999" customHeight="1" x14ac:dyDescent="0.2">
      <c r="B20" s="16" t="s">
        <v>149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</row>
    <row r="21" spans="2:12" s="1" customFormat="1" ht="5.25" customHeight="1" x14ac:dyDescent="0.2"/>
    <row r="22" spans="2:12" s="1" customFormat="1" ht="35.700000000000003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  <c r="H22" s="4" t="s">
        <v>6</v>
      </c>
      <c r="I22" s="3" t="s">
        <v>7</v>
      </c>
      <c r="J22" s="4" t="s">
        <v>8</v>
      </c>
      <c r="K22" s="4" t="s">
        <v>9</v>
      </c>
      <c r="L22" s="3" t="s">
        <v>151</v>
      </c>
    </row>
    <row r="23" spans="2:12" s="1" customFormat="1" ht="19.649999999999999" customHeight="1" x14ac:dyDescent="0.2">
      <c r="B23" s="5">
        <v>4</v>
      </c>
      <c r="C23" s="6" t="s">
        <v>10</v>
      </c>
      <c r="D23" s="6" t="s">
        <v>11</v>
      </c>
      <c r="E23" s="7" t="s">
        <v>12</v>
      </c>
      <c r="F23" s="6" t="s">
        <v>13</v>
      </c>
      <c r="G23" s="8">
        <v>541</v>
      </c>
      <c r="H23" s="8">
        <v>108.19</v>
      </c>
      <c r="I23" s="8">
        <f>G23*H23</f>
        <v>58530.79</v>
      </c>
      <c r="J23" s="5">
        <v>8</v>
      </c>
      <c r="K23" s="8">
        <f>I23*0.08</f>
        <v>4682.4632000000001</v>
      </c>
      <c r="L23" s="8">
        <f>I23*1.08</f>
        <v>63213.253200000006</v>
      </c>
    </row>
    <row r="24" spans="2:12" s="1" customFormat="1" ht="3.15" customHeight="1" x14ac:dyDescent="0.2"/>
    <row r="25" spans="2:12" s="1" customFormat="1" ht="18.149999999999999" customHeight="1" x14ac:dyDescent="0.2">
      <c r="B25" s="16" t="s">
        <v>150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</row>
    <row r="26" spans="2:12" s="1" customFormat="1" ht="5.25" customHeight="1" x14ac:dyDescent="0.2"/>
    <row r="27" spans="2:12" s="1" customFormat="1" ht="35.700000000000003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3" t="s">
        <v>151</v>
      </c>
    </row>
    <row r="28" spans="2:12" s="1" customFormat="1" ht="19.649999999999999" customHeight="1" x14ac:dyDescent="0.2">
      <c r="B28" s="5">
        <v>5</v>
      </c>
      <c r="C28" s="6" t="s">
        <v>10</v>
      </c>
      <c r="D28" s="6" t="s">
        <v>11</v>
      </c>
      <c r="E28" s="7" t="s">
        <v>12</v>
      </c>
      <c r="F28" s="6" t="s">
        <v>13</v>
      </c>
      <c r="G28" s="8">
        <v>1023</v>
      </c>
      <c r="H28" s="8">
        <v>113.71</v>
      </c>
      <c r="I28" s="8">
        <f>G28*H28</f>
        <v>116325.32999999999</v>
      </c>
      <c r="J28" s="5">
        <v>8</v>
      </c>
      <c r="K28" s="8">
        <f>I28*0.08</f>
        <v>9306.0263999999988</v>
      </c>
      <c r="L28" s="8">
        <f>I28*1.08</f>
        <v>125631.35639999999</v>
      </c>
    </row>
    <row r="29" spans="2:12" s="1" customFormat="1" ht="9" customHeight="1" x14ac:dyDescent="0.2"/>
    <row r="30" spans="2:12" s="1" customFormat="1" ht="35.70000000000000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151</v>
      </c>
    </row>
    <row r="31" spans="2:12" s="1" customFormat="1" ht="69.3" customHeight="1" x14ac:dyDescent="0.2">
      <c r="B31" s="5">
        <v>6</v>
      </c>
      <c r="C31" s="6" t="s">
        <v>14</v>
      </c>
      <c r="D31" s="6" t="s">
        <v>15</v>
      </c>
      <c r="E31" s="9" t="s">
        <v>16</v>
      </c>
      <c r="F31" s="6" t="s">
        <v>17</v>
      </c>
      <c r="G31" s="8">
        <v>4.29</v>
      </c>
      <c r="H31" s="8">
        <v>2233.34</v>
      </c>
      <c r="I31" s="8">
        <f>G31*H31</f>
        <v>9581.0286000000015</v>
      </c>
      <c r="J31" s="5">
        <v>8</v>
      </c>
      <c r="K31" s="8">
        <f>I31*0.08</f>
        <v>766.48228800000015</v>
      </c>
      <c r="L31" s="8">
        <f>I31*1.08</f>
        <v>10347.510888000003</v>
      </c>
    </row>
    <row r="32" spans="2:12" s="1" customFormat="1" ht="59.1" customHeight="1" x14ac:dyDescent="0.2">
      <c r="B32" s="5">
        <v>7</v>
      </c>
      <c r="C32" s="6" t="s">
        <v>18</v>
      </c>
      <c r="D32" s="6" t="s">
        <v>19</v>
      </c>
      <c r="E32" s="7" t="s">
        <v>20</v>
      </c>
      <c r="F32" s="6" t="s">
        <v>17</v>
      </c>
      <c r="G32" s="8">
        <v>1.03</v>
      </c>
      <c r="H32" s="8">
        <v>944.99</v>
      </c>
      <c r="I32" s="8">
        <f t="shared" ref="I32:I54" si="0">G32*H32</f>
        <v>973.33969999999999</v>
      </c>
      <c r="J32" s="5">
        <v>8</v>
      </c>
      <c r="K32" s="8">
        <f t="shared" ref="K32:K54" si="1">I32*0.08</f>
        <v>77.867176000000001</v>
      </c>
      <c r="L32" s="8">
        <f t="shared" ref="L32:L54" si="2">I32*1.08</f>
        <v>1051.206876</v>
      </c>
    </row>
    <row r="33" spans="2:12" s="1" customFormat="1" ht="28.8" customHeight="1" x14ac:dyDescent="0.2">
      <c r="B33" s="5">
        <v>8</v>
      </c>
      <c r="C33" s="6" t="s">
        <v>21</v>
      </c>
      <c r="D33" s="6" t="s">
        <v>22</v>
      </c>
      <c r="E33" s="7" t="s">
        <v>23</v>
      </c>
      <c r="F33" s="6" t="s">
        <v>17</v>
      </c>
      <c r="G33" s="8">
        <v>4.6100000000000003</v>
      </c>
      <c r="H33" s="8">
        <v>1468.8</v>
      </c>
      <c r="I33" s="8">
        <f t="shared" si="0"/>
        <v>6771.1680000000006</v>
      </c>
      <c r="J33" s="5">
        <v>8</v>
      </c>
      <c r="K33" s="8">
        <f t="shared" si="1"/>
        <v>541.69344000000001</v>
      </c>
      <c r="L33" s="8">
        <f t="shared" si="2"/>
        <v>7312.8614400000015</v>
      </c>
    </row>
    <row r="34" spans="2:12" s="1" customFormat="1" ht="19.649999999999999" customHeight="1" x14ac:dyDescent="0.2">
      <c r="B34" s="5">
        <v>9</v>
      </c>
      <c r="C34" s="6" t="s">
        <v>24</v>
      </c>
      <c r="D34" s="6" t="s">
        <v>25</v>
      </c>
      <c r="E34" s="7" t="s">
        <v>26</v>
      </c>
      <c r="F34" s="6" t="s">
        <v>17</v>
      </c>
      <c r="G34" s="8">
        <v>9.36</v>
      </c>
      <c r="H34" s="8">
        <v>3396.11</v>
      </c>
      <c r="I34" s="8">
        <f t="shared" si="0"/>
        <v>31787.589599999999</v>
      </c>
      <c r="J34" s="5">
        <v>8</v>
      </c>
      <c r="K34" s="8">
        <f t="shared" si="1"/>
        <v>2543.0071680000001</v>
      </c>
      <c r="L34" s="8">
        <f t="shared" si="2"/>
        <v>34330.596768000003</v>
      </c>
    </row>
    <row r="35" spans="2:12" s="1" customFormat="1" ht="38.85" customHeight="1" x14ac:dyDescent="0.2">
      <c r="B35" s="5">
        <v>10</v>
      </c>
      <c r="C35" s="6" t="s">
        <v>27</v>
      </c>
      <c r="D35" s="6" t="s">
        <v>28</v>
      </c>
      <c r="E35" s="7" t="s">
        <v>29</v>
      </c>
      <c r="F35" s="6" t="s">
        <v>17</v>
      </c>
      <c r="G35" s="8">
        <v>8.91</v>
      </c>
      <c r="H35" s="8">
        <v>1549.16</v>
      </c>
      <c r="I35" s="8">
        <f t="shared" si="0"/>
        <v>13803.015600000001</v>
      </c>
      <c r="J35" s="5">
        <v>8</v>
      </c>
      <c r="K35" s="8">
        <f t="shared" si="1"/>
        <v>1104.241248</v>
      </c>
      <c r="L35" s="8">
        <f t="shared" si="2"/>
        <v>14907.256848000001</v>
      </c>
    </row>
    <row r="36" spans="2:12" s="1" customFormat="1" ht="28.8" customHeight="1" x14ac:dyDescent="0.2">
      <c r="B36" s="5">
        <v>11</v>
      </c>
      <c r="C36" s="6" t="s">
        <v>30</v>
      </c>
      <c r="D36" s="6" t="s">
        <v>31</v>
      </c>
      <c r="E36" s="7" t="s">
        <v>32</v>
      </c>
      <c r="F36" s="6" t="s">
        <v>17</v>
      </c>
      <c r="G36" s="8">
        <v>1.19</v>
      </c>
      <c r="H36" s="8">
        <v>1797.95</v>
      </c>
      <c r="I36" s="8">
        <f t="shared" si="0"/>
        <v>2139.5605</v>
      </c>
      <c r="J36" s="5">
        <v>8</v>
      </c>
      <c r="K36" s="8">
        <f t="shared" si="1"/>
        <v>171.16484</v>
      </c>
      <c r="L36" s="8">
        <f t="shared" si="2"/>
        <v>2310.7253400000004</v>
      </c>
    </row>
    <row r="37" spans="2:12" s="1" customFormat="1" ht="28.8" customHeight="1" x14ac:dyDescent="0.2">
      <c r="B37" s="5">
        <v>12</v>
      </c>
      <c r="C37" s="6" t="s">
        <v>33</v>
      </c>
      <c r="D37" s="6" t="s">
        <v>34</v>
      </c>
      <c r="E37" s="7" t="s">
        <v>35</v>
      </c>
      <c r="F37" s="6" t="s">
        <v>17</v>
      </c>
      <c r="G37" s="8">
        <v>21.52</v>
      </c>
      <c r="H37" s="8">
        <v>492.9</v>
      </c>
      <c r="I37" s="8">
        <f t="shared" si="0"/>
        <v>10607.207999999999</v>
      </c>
      <c r="J37" s="5">
        <v>8</v>
      </c>
      <c r="K37" s="8">
        <f t="shared" si="1"/>
        <v>848.57663999999988</v>
      </c>
      <c r="L37" s="8">
        <f t="shared" si="2"/>
        <v>11455.78464</v>
      </c>
    </row>
    <row r="38" spans="2:12" s="1" customFormat="1" ht="28.8" customHeight="1" x14ac:dyDescent="0.2">
      <c r="B38" s="5">
        <v>13</v>
      </c>
      <c r="C38" s="6" t="s">
        <v>36</v>
      </c>
      <c r="D38" s="6" t="s">
        <v>37</v>
      </c>
      <c r="E38" s="7" t="s">
        <v>38</v>
      </c>
      <c r="F38" s="6" t="s">
        <v>17</v>
      </c>
      <c r="G38" s="8">
        <v>0.28999999999999998</v>
      </c>
      <c r="H38" s="8">
        <v>1135.3800000000001</v>
      </c>
      <c r="I38" s="8">
        <f t="shared" si="0"/>
        <v>329.2602</v>
      </c>
      <c r="J38" s="5">
        <v>8</v>
      </c>
      <c r="K38" s="8">
        <f t="shared" si="1"/>
        <v>26.340816</v>
      </c>
      <c r="L38" s="8">
        <f t="shared" si="2"/>
        <v>355.60101600000002</v>
      </c>
    </row>
    <row r="39" spans="2:12" s="1" customFormat="1" ht="19.649999999999999" customHeight="1" x14ac:dyDescent="0.2">
      <c r="B39" s="5">
        <v>14</v>
      </c>
      <c r="C39" s="6" t="s">
        <v>39</v>
      </c>
      <c r="D39" s="6" t="s">
        <v>40</v>
      </c>
      <c r="E39" s="7" t="s">
        <v>41</v>
      </c>
      <c r="F39" s="6" t="s">
        <v>42</v>
      </c>
      <c r="G39" s="8">
        <v>4.1399999999999997</v>
      </c>
      <c r="H39" s="8">
        <v>1191.1099999999999</v>
      </c>
      <c r="I39" s="8">
        <f t="shared" si="0"/>
        <v>4931.1953999999996</v>
      </c>
      <c r="J39" s="5">
        <v>8</v>
      </c>
      <c r="K39" s="8">
        <f t="shared" si="1"/>
        <v>394.495632</v>
      </c>
      <c r="L39" s="8">
        <f t="shared" si="2"/>
        <v>5325.6910319999997</v>
      </c>
    </row>
    <row r="40" spans="2:12" s="1" customFormat="1" ht="28.8" customHeight="1" x14ac:dyDescent="0.2">
      <c r="B40" s="5">
        <v>15</v>
      </c>
      <c r="C40" s="6" t="s">
        <v>43</v>
      </c>
      <c r="D40" s="6" t="s">
        <v>44</v>
      </c>
      <c r="E40" s="7" t="s">
        <v>45</v>
      </c>
      <c r="F40" s="6" t="s">
        <v>46</v>
      </c>
      <c r="G40" s="8">
        <v>30.87</v>
      </c>
      <c r="H40" s="8">
        <v>62.96</v>
      </c>
      <c r="I40" s="8">
        <f t="shared" si="0"/>
        <v>1943.5752</v>
      </c>
      <c r="J40" s="5">
        <v>8</v>
      </c>
      <c r="K40" s="8">
        <f t="shared" si="1"/>
        <v>155.48601600000001</v>
      </c>
      <c r="L40" s="8">
        <f t="shared" si="2"/>
        <v>2099.0612160000001</v>
      </c>
    </row>
    <row r="41" spans="2:12" s="1" customFormat="1" ht="19.649999999999999" customHeight="1" x14ac:dyDescent="0.2">
      <c r="B41" s="5">
        <v>16</v>
      </c>
      <c r="C41" s="6" t="s">
        <v>47</v>
      </c>
      <c r="D41" s="6" t="s">
        <v>48</v>
      </c>
      <c r="E41" s="7" t="s">
        <v>49</v>
      </c>
      <c r="F41" s="6" t="s">
        <v>46</v>
      </c>
      <c r="G41" s="8">
        <v>22.06</v>
      </c>
      <c r="H41" s="8">
        <v>93.99</v>
      </c>
      <c r="I41" s="8">
        <f t="shared" si="0"/>
        <v>2073.4193999999998</v>
      </c>
      <c r="J41" s="5">
        <v>8</v>
      </c>
      <c r="K41" s="8">
        <f t="shared" si="1"/>
        <v>165.87355199999999</v>
      </c>
      <c r="L41" s="8">
        <f t="shared" si="2"/>
        <v>2239.2929519999998</v>
      </c>
    </row>
    <row r="42" spans="2:12" s="1" customFormat="1" ht="28.8" customHeight="1" x14ac:dyDescent="0.2">
      <c r="B42" s="5">
        <v>17</v>
      </c>
      <c r="C42" s="6" t="s">
        <v>50</v>
      </c>
      <c r="D42" s="6" t="s">
        <v>51</v>
      </c>
      <c r="E42" s="7" t="s">
        <v>52</v>
      </c>
      <c r="F42" s="6" t="s">
        <v>46</v>
      </c>
      <c r="G42" s="8">
        <v>27.13</v>
      </c>
      <c r="H42" s="8">
        <v>82.07</v>
      </c>
      <c r="I42" s="8">
        <f t="shared" si="0"/>
        <v>2226.5590999999999</v>
      </c>
      <c r="J42" s="5">
        <v>8</v>
      </c>
      <c r="K42" s="8">
        <f t="shared" si="1"/>
        <v>178.124728</v>
      </c>
      <c r="L42" s="8">
        <f t="shared" si="2"/>
        <v>2404.6838280000002</v>
      </c>
    </row>
    <row r="43" spans="2:12" s="1" customFormat="1" ht="28.8" customHeight="1" x14ac:dyDescent="0.2">
      <c r="B43" s="5">
        <v>18</v>
      </c>
      <c r="C43" s="6" t="s">
        <v>53</v>
      </c>
      <c r="D43" s="6" t="s">
        <v>54</v>
      </c>
      <c r="E43" s="7" t="s">
        <v>55</v>
      </c>
      <c r="F43" s="6" t="s">
        <v>46</v>
      </c>
      <c r="G43" s="8">
        <v>58.89</v>
      </c>
      <c r="H43" s="8">
        <v>121.49</v>
      </c>
      <c r="I43" s="8">
        <f t="shared" si="0"/>
        <v>7154.5460999999996</v>
      </c>
      <c r="J43" s="5">
        <v>8</v>
      </c>
      <c r="K43" s="8">
        <f t="shared" si="1"/>
        <v>572.36368800000002</v>
      </c>
      <c r="L43" s="8">
        <f t="shared" si="2"/>
        <v>7726.9097879999999</v>
      </c>
    </row>
    <row r="44" spans="2:12" s="1" customFormat="1" ht="19.649999999999999" customHeight="1" x14ac:dyDescent="0.2">
      <c r="B44" s="5">
        <v>19</v>
      </c>
      <c r="C44" s="6" t="s">
        <v>56</v>
      </c>
      <c r="D44" s="6" t="s">
        <v>57</v>
      </c>
      <c r="E44" s="7" t="s">
        <v>58</v>
      </c>
      <c r="F44" s="6" t="s">
        <v>42</v>
      </c>
      <c r="G44" s="8">
        <v>54.91</v>
      </c>
      <c r="H44" s="8">
        <v>776.98</v>
      </c>
      <c r="I44" s="8">
        <f t="shared" si="0"/>
        <v>42663.971799999999</v>
      </c>
      <c r="J44" s="5">
        <v>8</v>
      </c>
      <c r="K44" s="8">
        <f t="shared" si="1"/>
        <v>3413.1177440000001</v>
      </c>
      <c r="L44" s="8">
        <f t="shared" si="2"/>
        <v>46077.089544000002</v>
      </c>
    </row>
    <row r="45" spans="2:12" s="1" customFormat="1" ht="19.649999999999999" customHeight="1" x14ac:dyDescent="0.2">
      <c r="B45" s="5">
        <v>20</v>
      </c>
      <c r="C45" s="6" t="s">
        <v>59</v>
      </c>
      <c r="D45" s="6" t="s">
        <v>60</v>
      </c>
      <c r="E45" s="7" t="s">
        <v>61</v>
      </c>
      <c r="F45" s="6" t="s">
        <v>42</v>
      </c>
      <c r="G45" s="8">
        <v>11.16</v>
      </c>
      <c r="H45" s="8">
        <v>1301.9100000000001</v>
      </c>
      <c r="I45" s="8">
        <f t="shared" si="0"/>
        <v>14529.315600000002</v>
      </c>
      <c r="J45" s="5">
        <v>8</v>
      </c>
      <c r="K45" s="8">
        <f t="shared" si="1"/>
        <v>1162.3452480000001</v>
      </c>
      <c r="L45" s="8">
        <f t="shared" si="2"/>
        <v>15691.660848000003</v>
      </c>
    </row>
    <row r="46" spans="2:12" s="1" customFormat="1" ht="28.8" customHeight="1" x14ac:dyDescent="0.2">
      <c r="B46" s="5">
        <v>21</v>
      </c>
      <c r="C46" s="6" t="s">
        <v>62</v>
      </c>
      <c r="D46" s="6" t="s">
        <v>63</v>
      </c>
      <c r="E46" s="7" t="s">
        <v>64</v>
      </c>
      <c r="F46" s="6" t="s">
        <v>42</v>
      </c>
      <c r="G46" s="8">
        <v>4.1399999999999997</v>
      </c>
      <c r="H46" s="8">
        <v>1484.62</v>
      </c>
      <c r="I46" s="8">
        <f t="shared" si="0"/>
        <v>6146.3267999999989</v>
      </c>
      <c r="J46" s="5">
        <v>8</v>
      </c>
      <c r="K46" s="8">
        <f t="shared" si="1"/>
        <v>491.70614399999994</v>
      </c>
      <c r="L46" s="8">
        <f t="shared" si="2"/>
        <v>6638.0329439999996</v>
      </c>
    </row>
    <row r="47" spans="2:12" s="1" customFormat="1" ht="19.649999999999999" customHeight="1" x14ac:dyDescent="0.2">
      <c r="B47" s="5">
        <v>22</v>
      </c>
      <c r="C47" s="6" t="s">
        <v>65</v>
      </c>
      <c r="D47" s="6" t="s">
        <v>66</v>
      </c>
      <c r="E47" s="7" t="s">
        <v>67</v>
      </c>
      <c r="F47" s="6" t="s">
        <v>42</v>
      </c>
      <c r="G47" s="8">
        <v>2.06</v>
      </c>
      <c r="H47" s="8">
        <v>709.15</v>
      </c>
      <c r="I47" s="8">
        <f t="shared" si="0"/>
        <v>1460.8489999999999</v>
      </c>
      <c r="J47" s="5">
        <v>8</v>
      </c>
      <c r="K47" s="8">
        <f t="shared" si="1"/>
        <v>116.86792</v>
      </c>
      <c r="L47" s="8">
        <f t="shared" si="2"/>
        <v>1577.7169200000001</v>
      </c>
    </row>
    <row r="48" spans="2:12" s="1" customFormat="1" ht="19.649999999999999" customHeight="1" x14ac:dyDescent="0.2">
      <c r="B48" s="5">
        <v>23</v>
      </c>
      <c r="C48" s="6" t="s">
        <v>68</v>
      </c>
      <c r="D48" s="6" t="s">
        <v>69</v>
      </c>
      <c r="E48" s="7" t="s">
        <v>70</v>
      </c>
      <c r="F48" s="6" t="s">
        <v>42</v>
      </c>
      <c r="G48" s="8">
        <v>72.53</v>
      </c>
      <c r="H48" s="8">
        <v>99.26</v>
      </c>
      <c r="I48" s="8">
        <f t="shared" si="0"/>
        <v>7199.3278000000009</v>
      </c>
      <c r="J48" s="5">
        <v>8</v>
      </c>
      <c r="K48" s="8">
        <f t="shared" si="1"/>
        <v>575.94622400000014</v>
      </c>
      <c r="L48" s="8">
        <f t="shared" si="2"/>
        <v>7775.2740240000012</v>
      </c>
    </row>
    <row r="49" spans="2:12" s="1" customFormat="1" ht="28.8" customHeight="1" x14ac:dyDescent="0.2">
      <c r="B49" s="5">
        <v>24</v>
      </c>
      <c r="C49" s="6" t="s">
        <v>71</v>
      </c>
      <c r="D49" s="6" t="s">
        <v>72</v>
      </c>
      <c r="E49" s="7" t="s">
        <v>73</v>
      </c>
      <c r="F49" s="6" t="s">
        <v>17</v>
      </c>
      <c r="G49" s="8">
        <v>37</v>
      </c>
      <c r="H49" s="8">
        <v>1295.5</v>
      </c>
      <c r="I49" s="8">
        <f t="shared" si="0"/>
        <v>47933.5</v>
      </c>
      <c r="J49" s="5">
        <v>8</v>
      </c>
      <c r="K49" s="8">
        <f t="shared" si="1"/>
        <v>3834.6800000000003</v>
      </c>
      <c r="L49" s="8">
        <f t="shared" si="2"/>
        <v>51768.18</v>
      </c>
    </row>
    <row r="50" spans="2:12" s="1" customFormat="1" ht="28.8" customHeight="1" x14ac:dyDescent="0.2">
      <c r="B50" s="5">
        <v>25</v>
      </c>
      <c r="C50" s="6" t="s">
        <v>74</v>
      </c>
      <c r="D50" s="6" t="s">
        <v>75</v>
      </c>
      <c r="E50" s="7" t="s">
        <v>76</v>
      </c>
      <c r="F50" s="6" t="s">
        <v>17</v>
      </c>
      <c r="G50" s="8">
        <v>42</v>
      </c>
      <c r="H50" s="8">
        <v>2261.4899999999998</v>
      </c>
      <c r="I50" s="8">
        <f t="shared" si="0"/>
        <v>94982.579999999987</v>
      </c>
      <c r="J50" s="5">
        <v>8</v>
      </c>
      <c r="K50" s="8">
        <f t="shared" si="1"/>
        <v>7598.6063999999988</v>
      </c>
      <c r="L50" s="8">
        <f t="shared" si="2"/>
        <v>102581.18639999999</v>
      </c>
    </row>
    <row r="51" spans="2:12" s="1" customFormat="1" ht="28.8" customHeight="1" x14ac:dyDescent="0.2">
      <c r="B51" s="5">
        <v>26</v>
      </c>
      <c r="C51" s="6" t="s">
        <v>77</v>
      </c>
      <c r="D51" s="6" t="s">
        <v>78</v>
      </c>
      <c r="E51" s="7" t="s">
        <v>79</v>
      </c>
      <c r="F51" s="6" t="s">
        <v>17</v>
      </c>
      <c r="G51" s="8">
        <v>9</v>
      </c>
      <c r="H51" s="8">
        <v>3627.94</v>
      </c>
      <c r="I51" s="8">
        <f t="shared" si="0"/>
        <v>32651.46</v>
      </c>
      <c r="J51" s="5">
        <v>8</v>
      </c>
      <c r="K51" s="8">
        <f t="shared" si="1"/>
        <v>2612.1167999999998</v>
      </c>
      <c r="L51" s="8">
        <f t="shared" si="2"/>
        <v>35263.576800000003</v>
      </c>
    </row>
    <row r="52" spans="2:12" s="1" customFormat="1" ht="19.649999999999999" customHeight="1" x14ac:dyDescent="0.2">
      <c r="B52" s="5">
        <v>27</v>
      </c>
      <c r="C52" s="6" t="s">
        <v>80</v>
      </c>
      <c r="D52" s="6" t="s">
        <v>81</v>
      </c>
      <c r="E52" s="7" t="s">
        <v>82</v>
      </c>
      <c r="F52" s="6" t="s">
        <v>17</v>
      </c>
      <c r="G52" s="8">
        <v>4</v>
      </c>
      <c r="H52" s="8">
        <v>351.8</v>
      </c>
      <c r="I52" s="8">
        <f t="shared" si="0"/>
        <v>1407.2</v>
      </c>
      <c r="J52" s="5">
        <v>8</v>
      </c>
      <c r="K52" s="8">
        <f t="shared" si="1"/>
        <v>112.57600000000001</v>
      </c>
      <c r="L52" s="8">
        <f t="shared" si="2"/>
        <v>1519.7760000000001</v>
      </c>
    </row>
    <row r="53" spans="2:12" s="1" customFormat="1" ht="19.649999999999999" customHeight="1" x14ac:dyDescent="0.2">
      <c r="B53" s="5">
        <v>28</v>
      </c>
      <c r="C53" s="6" t="s">
        <v>83</v>
      </c>
      <c r="D53" s="6" t="s">
        <v>84</v>
      </c>
      <c r="E53" s="7" t="s">
        <v>85</v>
      </c>
      <c r="F53" s="6" t="s">
        <v>17</v>
      </c>
      <c r="G53" s="8">
        <v>18.420000000000002</v>
      </c>
      <c r="H53" s="8">
        <v>1841.93</v>
      </c>
      <c r="I53" s="8">
        <f t="shared" si="0"/>
        <v>33928.350600000005</v>
      </c>
      <c r="J53" s="5">
        <v>8</v>
      </c>
      <c r="K53" s="8">
        <f t="shared" si="1"/>
        <v>2714.2680480000004</v>
      </c>
      <c r="L53" s="8">
        <f t="shared" si="2"/>
        <v>36642.618648000011</v>
      </c>
    </row>
    <row r="54" spans="2:12" s="1" customFormat="1" ht="19.649999999999999" customHeight="1" x14ac:dyDescent="0.2">
      <c r="B54" s="5">
        <v>29</v>
      </c>
      <c r="C54" s="6" t="s">
        <v>86</v>
      </c>
      <c r="D54" s="6" t="s">
        <v>87</v>
      </c>
      <c r="E54" s="7" t="s">
        <v>88</v>
      </c>
      <c r="F54" s="6" t="s">
        <v>17</v>
      </c>
      <c r="G54" s="8">
        <v>17.489999999999998</v>
      </c>
      <c r="H54" s="8">
        <v>1740.97</v>
      </c>
      <c r="I54" s="8">
        <f t="shared" si="0"/>
        <v>30449.565299999998</v>
      </c>
      <c r="J54" s="5">
        <v>8</v>
      </c>
      <c r="K54" s="8">
        <f t="shared" si="1"/>
        <v>2435.965224</v>
      </c>
      <c r="L54" s="8">
        <f t="shared" si="2"/>
        <v>32885.530524000002</v>
      </c>
    </row>
    <row r="55" spans="2:12" s="1" customFormat="1" ht="28.8" customHeight="1" x14ac:dyDescent="0.2">
      <c r="B55" s="5">
        <v>30</v>
      </c>
      <c r="C55" s="6" t="s">
        <v>89</v>
      </c>
      <c r="D55" s="6" t="s">
        <v>90</v>
      </c>
      <c r="E55" s="7" t="s">
        <v>91</v>
      </c>
      <c r="F55" s="6" t="s">
        <v>92</v>
      </c>
      <c r="G55" s="8">
        <v>29.3</v>
      </c>
      <c r="H55" s="8">
        <v>1800</v>
      </c>
      <c r="I55" s="8">
        <f>G55*H55</f>
        <v>52740</v>
      </c>
      <c r="J55" s="10">
        <v>23</v>
      </c>
      <c r="K55" s="8">
        <f>I55*0.23</f>
        <v>12130.2</v>
      </c>
      <c r="L55" s="8">
        <f>I55*1.23</f>
        <v>64870.2</v>
      </c>
    </row>
    <row r="56" spans="2:12" s="1" customFormat="1" ht="19.649999999999999" customHeight="1" x14ac:dyDescent="0.2">
      <c r="B56" s="5">
        <v>31</v>
      </c>
      <c r="C56" s="6" t="s">
        <v>93</v>
      </c>
      <c r="D56" s="6" t="s">
        <v>94</v>
      </c>
      <c r="E56" s="7" t="s">
        <v>95</v>
      </c>
      <c r="F56" s="6" t="s">
        <v>92</v>
      </c>
      <c r="G56" s="8">
        <v>27.99</v>
      </c>
      <c r="H56" s="8">
        <v>223.12</v>
      </c>
      <c r="I56" s="8">
        <f t="shared" ref="I56:I57" si="3">G56*H56</f>
        <v>6245.1287999999995</v>
      </c>
      <c r="J56" s="10">
        <v>23</v>
      </c>
      <c r="K56" s="8">
        <f t="shared" ref="K56:K57" si="4">I56*0.23</f>
        <v>1436.3796239999999</v>
      </c>
      <c r="L56" s="8">
        <f t="shared" ref="L56:L57" si="5">I56*1.23</f>
        <v>7681.5084239999996</v>
      </c>
    </row>
    <row r="57" spans="2:12" s="1" customFormat="1" ht="19.649999999999999" customHeight="1" x14ac:dyDescent="0.2">
      <c r="B57" s="5">
        <v>32</v>
      </c>
      <c r="C57" s="6" t="s">
        <v>96</v>
      </c>
      <c r="D57" s="6" t="s">
        <v>97</v>
      </c>
      <c r="E57" s="7" t="s">
        <v>98</v>
      </c>
      <c r="F57" s="6" t="s">
        <v>99</v>
      </c>
      <c r="G57" s="8">
        <v>260</v>
      </c>
      <c r="H57" s="8">
        <v>70.930000000000007</v>
      </c>
      <c r="I57" s="8">
        <f t="shared" si="3"/>
        <v>18441.800000000003</v>
      </c>
      <c r="J57" s="10">
        <v>23</v>
      </c>
      <c r="K57" s="8">
        <f t="shared" si="4"/>
        <v>4241.6140000000005</v>
      </c>
      <c r="L57" s="8">
        <f t="shared" si="5"/>
        <v>22683.414000000004</v>
      </c>
    </row>
    <row r="58" spans="2:12" s="1" customFormat="1" ht="28.8" customHeight="1" x14ac:dyDescent="0.2">
      <c r="B58" s="5">
        <v>33</v>
      </c>
      <c r="C58" s="6" t="s">
        <v>100</v>
      </c>
      <c r="D58" s="6" t="s">
        <v>101</v>
      </c>
      <c r="E58" s="7" t="s">
        <v>102</v>
      </c>
      <c r="F58" s="6" t="s">
        <v>103</v>
      </c>
      <c r="G58" s="8">
        <v>8</v>
      </c>
      <c r="H58" s="8">
        <v>185.27</v>
      </c>
      <c r="I58" s="8">
        <f t="shared" ref="I58:I61" si="6">G58*H58</f>
        <v>1482.16</v>
      </c>
      <c r="J58" s="5">
        <v>8</v>
      </c>
      <c r="K58" s="8">
        <f t="shared" ref="K58:K61" si="7">I58*0.08</f>
        <v>118.57280000000002</v>
      </c>
      <c r="L58" s="8">
        <f t="shared" ref="L58:L61" si="8">I58*1.08</f>
        <v>1600.7328000000002</v>
      </c>
    </row>
    <row r="59" spans="2:12" s="1" customFormat="1" ht="28.8" customHeight="1" x14ac:dyDescent="0.2">
      <c r="B59" s="5">
        <v>34</v>
      </c>
      <c r="C59" s="6" t="s">
        <v>104</v>
      </c>
      <c r="D59" s="6" t="s">
        <v>105</v>
      </c>
      <c r="E59" s="7" t="s">
        <v>106</v>
      </c>
      <c r="F59" s="6" t="s">
        <v>103</v>
      </c>
      <c r="G59" s="8">
        <v>20</v>
      </c>
      <c r="H59" s="8">
        <v>56.1</v>
      </c>
      <c r="I59" s="8">
        <f t="shared" si="6"/>
        <v>1122</v>
      </c>
      <c r="J59" s="5">
        <v>8</v>
      </c>
      <c r="K59" s="8">
        <f t="shared" si="7"/>
        <v>89.76</v>
      </c>
      <c r="L59" s="8">
        <f t="shared" si="8"/>
        <v>1211.76</v>
      </c>
    </row>
    <row r="60" spans="2:12" s="1" customFormat="1" ht="19.649999999999999" customHeight="1" x14ac:dyDescent="0.2">
      <c r="B60" s="5">
        <v>35</v>
      </c>
      <c r="C60" s="6" t="s">
        <v>107</v>
      </c>
      <c r="D60" s="6" t="s">
        <v>108</v>
      </c>
      <c r="E60" s="7" t="s">
        <v>109</v>
      </c>
      <c r="F60" s="6" t="s">
        <v>103</v>
      </c>
      <c r="G60" s="8">
        <v>70</v>
      </c>
      <c r="H60" s="8">
        <v>56.1</v>
      </c>
      <c r="I60" s="8">
        <f t="shared" si="6"/>
        <v>3927</v>
      </c>
      <c r="J60" s="5">
        <v>8</v>
      </c>
      <c r="K60" s="8">
        <f t="shared" si="7"/>
        <v>314.16000000000003</v>
      </c>
      <c r="L60" s="8">
        <f t="shared" si="8"/>
        <v>4241.16</v>
      </c>
    </row>
    <row r="61" spans="2:12" s="1" customFormat="1" ht="19.649999999999999" customHeight="1" x14ac:dyDescent="0.2">
      <c r="B61" s="5">
        <v>36</v>
      </c>
      <c r="C61" s="6" t="s">
        <v>110</v>
      </c>
      <c r="D61" s="6" t="s">
        <v>111</v>
      </c>
      <c r="E61" s="7" t="s">
        <v>112</v>
      </c>
      <c r="F61" s="6" t="s">
        <v>99</v>
      </c>
      <c r="G61" s="8">
        <v>500</v>
      </c>
      <c r="H61" s="8">
        <v>56.23</v>
      </c>
      <c r="I61" s="8">
        <f t="shared" si="6"/>
        <v>28115</v>
      </c>
      <c r="J61" s="5">
        <v>8</v>
      </c>
      <c r="K61" s="8">
        <f t="shared" si="7"/>
        <v>2249.2000000000003</v>
      </c>
      <c r="L61" s="8">
        <f t="shared" si="8"/>
        <v>30364.2</v>
      </c>
    </row>
    <row r="62" spans="2:12" s="1" customFormat="1" ht="19.649999999999999" customHeight="1" x14ac:dyDescent="0.2">
      <c r="B62" s="5">
        <v>37</v>
      </c>
      <c r="C62" s="6" t="s">
        <v>113</v>
      </c>
      <c r="D62" s="6" t="s">
        <v>114</v>
      </c>
      <c r="E62" s="7" t="s">
        <v>112</v>
      </c>
      <c r="F62" s="6" t="s">
        <v>99</v>
      </c>
      <c r="G62" s="8">
        <v>5</v>
      </c>
      <c r="H62" s="8">
        <v>57.75</v>
      </c>
      <c r="I62" s="8">
        <f>G62*H62</f>
        <v>288.75</v>
      </c>
      <c r="J62" s="10">
        <v>23</v>
      </c>
      <c r="K62" s="8">
        <f>I62*0.23</f>
        <v>66.412500000000009</v>
      </c>
      <c r="L62" s="8">
        <f>I62*1.23</f>
        <v>355.16250000000002</v>
      </c>
    </row>
    <row r="63" spans="2:12" s="1" customFormat="1" ht="19.649999999999999" customHeight="1" x14ac:dyDescent="0.2">
      <c r="B63" s="5">
        <v>38</v>
      </c>
      <c r="C63" s="6" t="s">
        <v>115</v>
      </c>
      <c r="D63" s="6" t="s">
        <v>116</v>
      </c>
      <c r="E63" s="7" t="s">
        <v>117</v>
      </c>
      <c r="F63" s="6" t="s">
        <v>99</v>
      </c>
      <c r="G63" s="8">
        <v>30</v>
      </c>
      <c r="H63" s="8">
        <v>67.319999999999993</v>
      </c>
      <c r="I63" s="8">
        <f t="shared" ref="I63:I67" si="9">G63*H63</f>
        <v>2019.6</v>
      </c>
      <c r="J63" s="5">
        <v>8</v>
      </c>
      <c r="K63" s="8">
        <f t="shared" ref="K63:K67" si="10">I63*0.08</f>
        <v>161.56799999999998</v>
      </c>
      <c r="L63" s="8">
        <f t="shared" ref="L63:L67" si="11">I63*1.08</f>
        <v>2181.1680000000001</v>
      </c>
    </row>
    <row r="64" spans="2:12" s="1" customFormat="1" ht="19.649999999999999" customHeight="1" x14ac:dyDescent="0.2">
      <c r="B64" s="5">
        <v>39</v>
      </c>
      <c r="C64" s="6" t="s">
        <v>118</v>
      </c>
      <c r="D64" s="6" t="s">
        <v>119</v>
      </c>
      <c r="E64" s="7" t="s">
        <v>120</v>
      </c>
      <c r="F64" s="6" t="s">
        <v>99</v>
      </c>
      <c r="G64" s="8">
        <v>23</v>
      </c>
      <c r="H64" s="8">
        <v>68.25</v>
      </c>
      <c r="I64" s="8">
        <f t="shared" si="9"/>
        <v>1569.75</v>
      </c>
      <c r="J64" s="5">
        <v>8</v>
      </c>
      <c r="K64" s="8">
        <f t="shared" si="10"/>
        <v>125.58</v>
      </c>
      <c r="L64" s="8">
        <f t="shared" si="11"/>
        <v>1695.3300000000002</v>
      </c>
    </row>
    <row r="65" spans="2:12" s="1" customFormat="1" ht="19.649999999999999" customHeight="1" x14ac:dyDescent="0.2">
      <c r="B65" s="5">
        <v>40</v>
      </c>
      <c r="C65" s="6" t="s">
        <v>121</v>
      </c>
      <c r="D65" s="6" t="s">
        <v>122</v>
      </c>
      <c r="E65" s="7" t="s">
        <v>123</v>
      </c>
      <c r="F65" s="6" t="s">
        <v>99</v>
      </c>
      <c r="G65" s="8">
        <v>6</v>
      </c>
      <c r="H65" s="8">
        <v>340</v>
      </c>
      <c r="I65" s="8">
        <f t="shared" si="9"/>
        <v>2040</v>
      </c>
      <c r="J65" s="5">
        <v>8</v>
      </c>
      <c r="K65" s="8">
        <f t="shared" si="10"/>
        <v>163.20000000000002</v>
      </c>
      <c r="L65" s="8">
        <f t="shared" si="11"/>
        <v>2203.2000000000003</v>
      </c>
    </row>
    <row r="66" spans="2:12" s="1" customFormat="1" ht="19.649999999999999" customHeight="1" x14ac:dyDescent="0.2">
      <c r="B66" s="5">
        <v>41</v>
      </c>
      <c r="C66" s="6" t="s">
        <v>124</v>
      </c>
      <c r="D66" s="6" t="s">
        <v>125</v>
      </c>
      <c r="E66" s="7" t="s">
        <v>126</v>
      </c>
      <c r="F66" s="6" t="s">
        <v>99</v>
      </c>
      <c r="G66" s="8">
        <v>20</v>
      </c>
      <c r="H66" s="8">
        <v>177</v>
      </c>
      <c r="I66" s="8">
        <f t="shared" si="9"/>
        <v>3540</v>
      </c>
      <c r="J66" s="5">
        <v>8</v>
      </c>
      <c r="K66" s="8">
        <f t="shared" si="10"/>
        <v>283.2</v>
      </c>
      <c r="L66" s="8">
        <f t="shared" si="11"/>
        <v>3823.2000000000003</v>
      </c>
    </row>
    <row r="67" spans="2:12" s="1" customFormat="1" ht="19.649999999999999" customHeight="1" x14ac:dyDescent="0.2">
      <c r="B67" s="5">
        <v>42</v>
      </c>
      <c r="C67" s="6" t="s">
        <v>127</v>
      </c>
      <c r="D67" s="6" t="s">
        <v>128</v>
      </c>
      <c r="E67" s="7" t="s">
        <v>129</v>
      </c>
      <c r="F67" s="6" t="s">
        <v>99</v>
      </c>
      <c r="G67" s="8">
        <v>149</v>
      </c>
      <c r="H67" s="8">
        <v>123.15</v>
      </c>
      <c r="I67" s="8">
        <f t="shared" si="9"/>
        <v>18349.350000000002</v>
      </c>
      <c r="J67" s="5">
        <v>8</v>
      </c>
      <c r="K67" s="8">
        <f t="shared" si="10"/>
        <v>1467.9480000000001</v>
      </c>
      <c r="L67" s="8">
        <f t="shared" si="11"/>
        <v>19817.298000000003</v>
      </c>
    </row>
    <row r="68" spans="2:12" s="1" customFormat="1" ht="19.649999999999999" customHeight="1" x14ac:dyDescent="0.2">
      <c r="B68" s="5">
        <v>43</v>
      </c>
      <c r="C68" s="6" t="s">
        <v>130</v>
      </c>
      <c r="D68" s="6" t="s">
        <v>131</v>
      </c>
      <c r="E68" s="7" t="s">
        <v>129</v>
      </c>
      <c r="F68" s="6" t="s">
        <v>99</v>
      </c>
      <c r="G68" s="8">
        <v>3</v>
      </c>
      <c r="H68" s="8">
        <v>126</v>
      </c>
      <c r="I68" s="8">
        <f>G68*H68</f>
        <v>378</v>
      </c>
      <c r="J68" s="10">
        <v>23</v>
      </c>
      <c r="K68" s="8">
        <f>I68*0.23</f>
        <v>86.94</v>
      </c>
      <c r="L68" s="8">
        <f>I68*1.23</f>
        <v>464.94</v>
      </c>
    </row>
    <row r="69" spans="2:12" s="1" customFormat="1" ht="28.8" customHeight="1" x14ac:dyDescent="0.2">
      <c r="B69" s="5">
        <v>44</v>
      </c>
      <c r="C69" s="6" t="s">
        <v>132</v>
      </c>
      <c r="D69" s="6" t="s">
        <v>133</v>
      </c>
      <c r="E69" s="7" t="s">
        <v>134</v>
      </c>
      <c r="F69" s="6" t="s">
        <v>99</v>
      </c>
      <c r="G69" s="8">
        <v>40</v>
      </c>
      <c r="H69" s="8">
        <v>110</v>
      </c>
      <c r="I69" s="8">
        <f t="shared" ref="I69:I73" si="12">G69*H69</f>
        <v>4400</v>
      </c>
      <c r="J69" s="5">
        <v>8</v>
      </c>
      <c r="K69" s="8">
        <f t="shared" ref="K69:K73" si="13">I69*0.08</f>
        <v>352</v>
      </c>
      <c r="L69" s="8">
        <f t="shared" ref="L69:L73" si="14">I69*1.08</f>
        <v>4752</v>
      </c>
    </row>
    <row r="70" spans="2:12" s="1" customFormat="1" ht="19.649999999999999" customHeight="1" x14ac:dyDescent="0.2">
      <c r="B70" s="5">
        <v>45</v>
      </c>
      <c r="C70" s="6" t="s">
        <v>135</v>
      </c>
      <c r="D70" s="6" t="s">
        <v>136</v>
      </c>
      <c r="E70" s="7" t="s">
        <v>112</v>
      </c>
      <c r="F70" s="6" t="s">
        <v>99</v>
      </c>
      <c r="G70" s="8">
        <v>20</v>
      </c>
      <c r="H70" s="8">
        <v>57.75</v>
      </c>
      <c r="I70" s="8">
        <f t="shared" si="12"/>
        <v>1155</v>
      </c>
      <c r="J70" s="5">
        <v>8</v>
      </c>
      <c r="K70" s="8">
        <f t="shared" si="13"/>
        <v>92.4</v>
      </c>
      <c r="L70" s="8">
        <f t="shared" si="14"/>
        <v>1247.4000000000001</v>
      </c>
    </row>
    <row r="71" spans="2:12" s="1" customFormat="1" ht="19.649999999999999" customHeight="1" x14ac:dyDescent="0.2">
      <c r="B71" s="5">
        <v>46</v>
      </c>
      <c r="C71" s="6" t="s">
        <v>137</v>
      </c>
      <c r="D71" s="6" t="s">
        <v>138</v>
      </c>
      <c r="E71" s="7" t="s">
        <v>120</v>
      </c>
      <c r="F71" s="6" t="s">
        <v>99</v>
      </c>
      <c r="G71" s="8">
        <v>8</v>
      </c>
      <c r="H71" s="8">
        <v>66.3</v>
      </c>
      <c r="I71" s="8">
        <f t="shared" si="12"/>
        <v>530.4</v>
      </c>
      <c r="J71" s="5">
        <v>8</v>
      </c>
      <c r="K71" s="8">
        <f t="shared" si="13"/>
        <v>42.432000000000002</v>
      </c>
      <c r="L71" s="8">
        <f t="shared" si="14"/>
        <v>572.83199999999999</v>
      </c>
    </row>
    <row r="72" spans="2:12" s="1" customFormat="1" ht="19.649999999999999" customHeight="1" x14ac:dyDescent="0.2">
      <c r="B72" s="5">
        <v>47</v>
      </c>
      <c r="C72" s="6" t="s">
        <v>139</v>
      </c>
      <c r="D72" s="6" t="s">
        <v>140</v>
      </c>
      <c r="E72" s="7" t="s">
        <v>141</v>
      </c>
      <c r="F72" s="6" t="s">
        <v>99</v>
      </c>
      <c r="G72" s="8">
        <v>20</v>
      </c>
      <c r="H72" s="8">
        <v>57.75</v>
      </c>
      <c r="I72" s="8">
        <f t="shared" si="12"/>
        <v>1155</v>
      </c>
      <c r="J72" s="5">
        <v>8</v>
      </c>
      <c r="K72" s="8">
        <f t="shared" si="13"/>
        <v>92.4</v>
      </c>
      <c r="L72" s="8">
        <f t="shared" si="14"/>
        <v>1247.4000000000001</v>
      </c>
    </row>
    <row r="73" spans="2:12" s="1" customFormat="1" ht="19.649999999999999" customHeight="1" x14ac:dyDescent="0.2">
      <c r="B73" s="5">
        <v>48</v>
      </c>
      <c r="C73" s="6" t="s">
        <v>142</v>
      </c>
      <c r="D73" s="6" t="s">
        <v>143</v>
      </c>
      <c r="E73" s="7" t="s">
        <v>129</v>
      </c>
      <c r="F73" s="6" t="s">
        <v>99</v>
      </c>
      <c r="G73" s="8">
        <v>10</v>
      </c>
      <c r="H73" s="8">
        <v>126</v>
      </c>
      <c r="I73" s="8">
        <f t="shared" si="12"/>
        <v>1260</v>
      </c>
      <c r="J73" s="5">
        <v>8</v>
      </c>
      <c r="K73" s="8">
        <f t="shared" si="13"/>
        <v>100.8</v>
      </c>
      <c r="L73" s="8">
        <f t="shared" si="14"/>
        <v>1360.8000000000002</v>
      </c>
    </row>
    <row r="74" spans="2:12" s="1" customFormat="1" ht="21.3" customHeight="1" x14ac:dyDescent="0.2">
      <c r="B74" s="13" t="s">
        <v>144</v>
      </c>
      <c r="C74" s="13"/>
      <c r="D74" s="13"/>
      <c r="E74" s="13"/>
      <c r="F74" s="14">
        <f>SUM(I8,I13,I18,I23,I28,I31:I73)</f>
        <v>1739538.0911000003</v>
      </c>
      <c r="G74" s="14"/>
      <c r="H74" s="14"/>
      <c r="I74" s="14"/>
      <c r="J74" s="14"/>
      <c r="K74" s="14"/>
      <c r="L74" s="14"/>
    </row>
    <row r="75" spans="2:12" s="1" customFormat="1" ht="21.3" customHeight="1" x14ac:dyDescent="0.2">
      <c r="B75" s="13" t="s">
        <v>145</v>
      </c>
      <c r="C75" s="13"/>
      <c r="D75" s="13"/>
      <c r="E75" s="13"/>
      <c r="F75" s="14">
        <f>SUM(L8,L13,L18,L23,L28,L31:L73)</f>
        <v>1890415.1902079992</v>
      </c>
      <c r="G75" s="15"/>
      <c r="H75" s="15"/>
      <c r="I75" s="15"/>
      <c r="J75" s="15"/>
      <c r="K75" s="15"/>
      <c r="L75" s="15"/>
    </row>
  </sheetData>
  <mergeCells count="12">
    <mergeCell ref="B1:L1"/>
    <mergeCell ref="B2:M2"/>
    <mergeCell ref="B74:E74"/>
    <mergeCell ref="B75:E75"/>
    <mergeCell ref="F74:L74"/>
    <mergeCell ref="F75:L75"/>
    <mergeCell ref="B20:L20"/>
    <mergeCell ref="B25:L25"/>
    <mergeCell ref="B3:L3"/>
    <mergeCell ref="B5:L5"/>
    <mergeCell ref="B10:L10"/>
    <mergeCell ref="B15:L15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2025-10-16T08:52:29Z</cp:lastPrinted>
  <dcterms:created xsi:type="dcterms:W3CDTF">2025-10-03T07:48:10Z</dcterms:created>
  <dcterms:modified xsi:type="dcterms:W3CDTF">2025-10-16T08:52:31Z</dcterms:modified>
</cp:coreProperties>
</file>